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J:\Apteka\!!!!!SEKCJA FARMAKOEKONOMIKI\ZAPYTANIA OFERTOWE\416_ZAPROSZENI_EZ_553-557_416_25\Zaproszenie - dokumenty\"/>
    </mc:Choice>
  </mc:AlternateContent>
  <xr:revisionPtr revIDLastSave="0" documentId="13_ncr:1_{2606FBDD-868D-4374-8197-E18EEBEB0D2F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ZAŁĄCZNIK NR 1" sheetId="1" r:id="rId1"/>
  </sheets>
  <definedNames>
    <definedName name="_401_02_04_16_01">'ZAŁĄCZNIK NR 1'!#REF!</definedName>
    <definedName name="_xlnm._FilterDatabase" localSheetId="0" hidden="1">'ZAŁĄCZNIK NR 1'!$A$3:$Y$27</definedName>
    <definedName name="_xlnm.Print_Area" localSheetId="0">'ZAŁĄCZNIK NR 1'!$A$1:$N$30</definedName>
    <definedName name="_xlnm.Print_Titles" localSheetId="0">'ZAŁĄCZNIK NR 1'!$2:$4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6" i="1" l="1"/>
  <c r="M26" i="1" s="1"/>
  <c r="N26" i="1" s="1"/>
  <c r="J26" i="1"/>
  <c r="K26" i="1" s="1"/>
  <c r="L25" i="1"/>
  <c r="M25" i="1" s="1"/>
  <c r="N25" i="1" s="1"/>
  <c r="J25" i="1"/>
  <c r="K25" i="1" s="1"/>
  <c r="L24" i="1"/>
  <c r="J24" i="1"/>
  <c r="K24" i="1" s="1"/>
  <c r="L23" i="1"/>
  <c r="M23" i="1" s="1"/>
  <c r="J23" i="1"/>
  <c r="K23" i="1" s="1"/>
  <c r="L22" i="1"/>
  <c r="M22" i="1" s="1"/>
  <c r="N22" i="1" s="1"/>
  <c r="J22" i="1"/>
  <c r="K22" i="1" s="1"/>
  <c r="L21" i="1"/>
  <c r="M21" i="1" s="1"/>
  <c r="N21" i="1" s="1"/>
  <c r="J21" i="1"/>
  <c r="K21" i="1" s="1"/>
  <c r="L20" i="1"/>
  <c r="J20" i="1"/>
  <c r="K20" i="1" s="1"/>
  <c r="L19" i="1"/>
  <c r="J19" i="1"/>
  <c r="K19" i="1" s="1"/>
  <c r="L18" i="1"/>
  <c r="M18" i="1" s="1"/>
  <c r="N18" i="1" s="1"/>
  <c r="J18" i="1"/>
  <c r="K18" i="1" s="1"/>
  <c r="L17" i="1"/>
  <c r="M17" i="1" s="1"/>
  <c r="N17" i="1" s="1"/>
  <c r="J17" i="1"/>
  <c r="K17" i="1" s="1"/>
  <c r="L16" i="1"/>
  <c r="J16" i="1"/>
  <c r="K16" i="1" s="1"/>
  <c r="L15" i="1"/>
  <c r="J15" i="1"/>
  <c r="K15" i="1" s="1"/>
  <c r="L14" i="1"/>
  <c r="M14" i="1" s="1"/>
  <c r="N14" i="1" s="1"/>
  <c r="J14" i="1"/>
  <c r="K14" i="1" s="1"/>
  <c r="L13" i="1"/>
  <c r="M13" i="1" s="1"/>
  <c r="N13" i="1" s="1"/>
  <c r="J13" i="1"/>
  <c r="K13" i="1" s="1"/>
  <c r="L12" i="1"/>
  <c r="J12" i="1"/>
  <c r="K12" i="1" s="1"/>
  <c r="L11" i="1"/>
  <c r="J11" i="1"/>
  <c r="K11" i="1" s="1"/>
  <c r="L10" i="1"/>
  <c r="M10" i="1" s="1"/>
  <c r="N10" i="1" s="1"/>
  <c r="J10" i="1"/>
  <c r="K10" i="1" s="1"/>
  <c r="L9" i="1"/>
  <c r="M9" i="1" s="1"/>
  <c r="N9" i="1" s="1"/>
  <c r="J9" i="1"/>
  <c r="K9" i="1" s="1"/>
  <c r="L8" i="1"/>
  <c r="J8" i="1"/>
  <c r="K8" i="1" s="1"/>
  <c r="L7" i="1"/>
  <c r="J7" i="1"/>
  <c r="K7" i="1" s="1"/>
  <c r="L6" i="1"/>
  <c r="M6" i="1" s="1"/>
  <c r="J6" i="1"/>
  <c r="K6" i="1" s="1"/>
  <c r="L27" i="1" l="1"/>
  <c r="N6" i="1"/>
  <c r="M11" i="1"/>
  <c r="N11" i="1" s="1"/>
  <c r="M19" i="1"/>
  <c r="N19" i="1" s="1"/>
  <c r="M8" i="1"/>
  <c r="N8" i="1" s="1"/>
  <c r="M12" i="1"/>
  <c r="N12" i="1" s="1"/>
  <c r="M16" i="1"/>
  <c r="N16" i="1" s="1"/>
  <c r="M20" i="1"/>
  <c r="N20" i="1" s="1"/>
  <c r="N23" i="1"/>
  <c r="M24" i="1"/>
  <c r="N24" i="1" s="1"/>
  <c r="M7" i="1"/>
  <c r="M15" i="1"/>
  <c r="N15" i="1" s="1"/>
  <c r="M27" i="1" l="1"/>
  <c r="N7" i="1"/>
  <c r="N27" i="1" s="1"/>
</calcChain>
</file>

<file path=xl/sharedStrings.xml><?xml version="1.0" encoding="utf-8"?>
<sst xmlns="http://schemas.openxmlformats.org/spreadsheetml/2006/main" count="82" uniqueCount="52">
  <si>
    <t>ZNAK SPRAWY:</t>
  </si>
  <si>
    <t>ZAŁĄCZNIK  NR 1 FORMULARZ ASORTYMENTOWO-CENOWY</t>
  </si>
  <si>
    <t>L.p.</t>
  </si>
  <si>
    <t>Opis przedmiotu zamówienia</t>
  </si>
  <si>
    <t>Nazwa handlowa, nr katalogowy ♣</t>
  </si>
  <si>
    <t xml:space="preserve">PRODUCENT (Uwagi) 
</t>
  </si>
  <si>
    <t>Grupa / Kategoria wg Wspólnego Słownika Zamówień (CPV )</t>
  </si>
  <si>
    <t>j.m.</t>
  </si>
  <si>
    <t>Ilość  na 1 miesiąc</t>
  </si>
  <si>
    <t>Cena j. netto</t>
  </si>
  <si>
    <t>VAT %</t>
  </si>
  <si>
    <t>Kwota j. VAT</t>
  </si>
  <si>
    <t>Cena j. brutto</t>
  </si>
  <si>
    <t xml:space="preserve">Wartość netto                </t>
  </si>
  <si>
    <t xml:space="preserve">kwota  VAT                </t>
  </si>
  <si>
    <t xml:space="preserve">Wartość brutto                      </t>
  </si>
  <si>
    <t>Zadanie nr 1</t>
  </si>
  <si>
    <t xml:space="preserve">
Membrana do nebulizatora Aerogen Solo, wytwarza cząsteczki 1-5 µm, całkowicie cicha – nie zmienia przepływów, nie podgrzewa leku ani nie zmienia jego struktury, do podawania roztworów, zawiesin, protein i peptydów bez zalegającej objętości, dla jednego pacjenta do 28 dni pracy przerywanej lub 7 dni przy pracy ciągłej. </t>
  </si>
  <si>
    <t>33190000-8</t>
  </si>
  <si>
    <t>szt.</t>
  </si>
  <si>
    <t xml:space="preserve">
Układ oddechowy dwuramienny kompatybilny z respiratorem transportowym Flight 60. Jednorazowego użytku.</t>
  </si>
  <si>
    <t>33141623-3</t>
  </si>
  <si>
    <t>Wkład do strzykawki SPECTRIS SOLARIS EP (MR) 65ml i 115 ml</t>
  </si>
  <si>
    <t>33141600-6</t>
  </si>
  <si>
    <t>33140000-3</t>
  </si>
  <si>
    <t>Szczoteczka do czyszczenia kanału roboczego endoskopu dostosowana do średnic w przedziale 2,8mm - 3,8mm, długość min. 2300mm.,kulki ochronne na główkach szczoteczek zapobiegające uszkodzeniu kanału. Indywidualnie pakowane, mikrobiologiczne czyste.</t>
  </si>
  <si>
    <t xml:space="preserve">Zestaw zaworków do endoskopu (biopsyjny, woda-powietrze, ssący) .    </t>
  </si>
  <si>
    <t xml:space="preserve">Igła wielorazowa kulkowa prosta 1,2x80mm. Igła do przemywań z kulką. Współpracuje ze strzykawką typu luer. </t>
  </si>
  <si>
    <t xml:space="preserve">Igła wielorazowa kulkowa odgięta 1,2x80mm. Igła do przemywań z kulką. Współpracuje ze strzykawką typu luer. </t>
  </si>
  <si>
    <t>Szpatułka laryngologiczna, niejałowa. Wykonana z drewna brzozowego, długośc min. 150mm, posiadająca zaokrąglone krawędzie i brzegi.</t>
  </si>
  <si>
    <t>op.</t>
  </si>
  <si>
    <t>Łącznik dwustronny stożkowy z otworem do regulacji ssania. Łącznik wykonany z tworzywa sztucznego, zakończony dwoma końcówkami stożkowymi, schodkowymi. Otwór do przerywanego ssania zaopatrzony w korek. Sterylny, pojedynczo pakowany.</t>
  </si>
  <si>
    <t>33141642-2</t>
  </si>
  <si>
    <t>Marker medyczny do znakowania skóry przed operacją, dwustronny, nietoksyczny, szybkoschnący, nieplamiący, odporny na środki dezynfekcyjne, skala pomiarowa na korpusie pisaka. W zestawie załączona linijka. Sterylny, pojedynczo pakowany.</t>
  </si>
  <si>
    <t>Przyrząd do podawania dożylnego krótkotrwałych wlewów do pomp Infusomat Space Line Neutrapur z ostrym kolcem komory kroplowej, odpowietrznikiem z filtrem przeciwbakteryjnym 15µm i zatyczką, dł. 250cm, z zaciskiem rolkowym ze specjalnym miejscem na kolec komory kroplowej, z końcówką luer-lock oraz filtrem bakteryjnym i cząsteczkowym Sterifix 0,2 μm, zawierającym odpowietrznik. Sterylny, pakowany pojedynczo.</t>
  </si>
  <si>
    <t>33194100-7</t>
  </si>
  <si>
    <t>Przyrząd do podawania dożylnego krótkotrwałych wlewów do pomp Infusomat Space Line z ostrym kolcem komory kroplowej, odpowietrznikiem z filtrem przeciwbakteryjnym 15µm i zatyczką, dł. 250cm, z zaciskiem rolkowym ze specjalnym miejscem na kolec komory kroplowej, z końcówką luer-lock. Sterylny, pakowany pojedynczo.</t>
  </si>
  <si>
    <t>Zestaw do kontrolowanej zbiórki stolca. Flexi-Seal; w zestawie: silikonowy rękaw o długości od 165-175cm, z wbudowaną w strukturę silikonu na całej długości substancją neutralizującą nieprzyjemne zapachy, balonik retencyjny, port do napełniania balonika retencyjnego z sygnalizatorem, który wypełnia się, gdy balonik osiągnie optymalną wielkość, port do irygacji umożliwiający doodbytnicze podanie leku, z klamrą zamykającą światło drenu w celu utrzymania leku w miejscu podania, port do pobierania próbek stolca, pasek do zawieszenia na ramie łóżka. Biologicznie czysty, pakowany pojedynczo.</t>
  </si>
  <si>
    <t>33141610-9</t>
  </si>
  <si>
    <t>Worek stomijny 1-częściowy otwarty rozmiar 20-65mm, pojemność +/-720ml  dla pacjentów ze stomią jelita cienkiego z płaską hydrokoloidową płytką, z filtrem węglowym pochłaniającym zapachy i zapinką oraz możliwością opróżniania. Absorpcja wilgoci, w celu zmniejszenia ryzyka maceracji pod osłoną. Rozmiar do wyboru przez zamawiającego.</t>
  </si>
  <si>
    <t>Zestaw do odsysania wydzieliny z pola operacyjnego bez kontroli ssania, składający się z drenu do odsysania CH24 o długości min. 200cm i śr. min. 5,5/7,5mm o gładkiej powierzchni oraz końcówki typu Yankauer z rączką o gładkiej powierzchni z 4 otworami bocznymi i otworem centralnym. Sterylny, pojedynczo pakowany.</t>
  </si>
  <si>
    <t>33141640-8</t>
  </si>
  <si>
    <t>Port bezigłowy dostępu żylnego. Transparentna obudowa, męskie zakończenie portu. Sterylny, pojedynczo pakowany.</t>
  </si>
  <si>
    <t>33141220-8</t>
  </si>
  <si>
    <t xml:space="preserve">
Łącznik martwa przestrzeń rozciągliwy, karbowany, wykonany z PE, EVA pozbawionego PCV, bez lateksu; złączka 15F/22M-22F; podwójnie obrotowe kolanko, z portem do odsysania i bronchoskopii, przeznaczony do połączenia na rurce intubacyjnej, tracheostomijnej lub masce krtaniowej. Sterylny. Opakowanie folia-papier, jednorazowego użytku.</t>
  </si>
  <si>
    <t>RAZEM</t>
  </si>
  <si>
    <t>ZAMAWIAJĄCY WYRAŻA ZGODĘ NA SKŁADANIE OFERT NA POSZCZEGÓLNE POZYCJE</t>
  </si>
  <si>
    <t>Zestaw do filtracji osocza wykonany z pustych w środku włókien pilipropylenowych do przeprowadzania plazmaferezy leczniczej 0,15 m2. Produkt kompatybilny z dializatorem Prismaflex firmy Baxter.</t>
  </si>
  <si>
    <t>Zestaw do ciągłej płynoterapii prowadzonej z użyciem antykoagulacji cytrynianowej o powierzchni 1,5m2. Produkt kompatybilny z dializatorem Prismaflex firmy Baxter.</t>
  </si>
  <si>
    <t>Ustnik endoskopowy dla dzieci, wykonany z polipropylenu (PE), o wymiarach 20mm x 25mm, nie zawiera ftalanów. Sterylny, pojedynczo pakowany.</t>
  </si>
  <si>
    <t>Ustnik endoskopowy, wykonany z polipropylenu (PE), o wymiarach 16mm x 19mm, nie zawiera ftalanów. Sterylny, pojedynczo pakowany.</t>
  </si>
  <si>
    <t>zest.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</si>
</sst>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07];[Red]\-#,##0.00\ [$€-407]"/>
    <numFmt numFmtId="165" formatCode="_-* #,##0.00&quot; zł&quot;_-;\-* #,##0.00&quot; zł&quot;_-;_-* \-??&quot; zł&quot;_-;_-@_-"/>
  </numFmts>
  <fonts count="21">
    <font>
      <sz val="10"/>
      <name val="Arial"/>
      <charset val="238"/>
    </font>
    <font>
      <sz val="11"/>
      <color rgb="FF008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b/>
      <i/>
      <sz val="16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rgb="FF000000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1"/>
      <color rgb="FF000000"/>
      <name val="Czcionka tekstu podstawowego"/>
      <family val="2"/>
      <charset val="238"/>
    </font>
    <font>
      <b/>
      <i/>
      <u/>
      <sz val="1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1"/>
    </font>
    <font>
      <b/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/>
        <bgColor rgb="FFFF8080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0">
    <xf numFmtId="0" fontId="0" fillId="0" borderId="0"/>
    <xf numFmtId="0" fontId="1" fillId="2" borderId="0" applyBorder="0" applyProtection="0"/>
    <xf numFmtId="0" fontId="2" fillId="0" borderId="0" applyBorder="0" applyProtection="0">
      <alignment horizontal="left"/>
    </xf>
    <xf numFmtId="0" fontId="3" fillId="0" borderId="0">
      <alignment horizontal="center" textRotation="90"/>
    </xf>
    <xf numFmtId="0" fontId="3" fillId="0" borderId="0">
      <alignment horizontal="center"/>
    </xf>
    <xf numFmtId="0" fontId="2" fillId="0" borderId="0" applyBorder="0" applyProtection="0"/>
    <xf numFmtId="0" fontId="4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2" fillId="0" borderId="0" applyBorder="0" applyProtection="0"/>
    <xf numFmtId="0" fontId="7" fillId="0" borderId="0" applyBorder="0" applyProtection="0"/>
    <xf numFmtId="0" fontId="8" fillId="0" borderId="0" applyBorder="0" applyProtection="0">
      <alignment horizontal="left"/>
    </xf>
    <xf numFmtId="0" fontId="2" fillId="0" borderId="0" applyBorder="0" applyProtection="0"/>
    <xf numFmtId="0" fontId="9" fillId="0" borderId="0" applyBorder="0" applyProtection="0"/>
    <xf numFmtId="0" fontId="10" fillId="0" borderId="0"/>
    <xf numFmtId="0" fontId="8" fillId="0" borderId="0" applyBorder="0" applyProtection="0"/>
    <xf numFmtId="164" fontId="1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left" vertical="center" wrapText="1"/>
    </xf>
    <xf numFmtId="0" fontId="14" fillId="0" borderId="8" xfId="0" applyFont="1" applyBorder="1"/>
    <xf numFmtId="0" fontId="14" fillId="3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 applyProtection="1">
      <alignment horizontal="center" vertical="center" wrapText="1"/>
      <protection locked="0"/>
    </xf>
    <xf numFmtId="165" fontId="15" fillId="3" borderId="8" xfId="0" applyNumberFormat="1" applyFont="1" applyFill="1" applyBorder="1" applyAlignment="1">
      <alignment horizontal="center" vertical="center"/>
    </xf>
    <xf numFmtId="9" fontId="14" fillId="0" borderId="8" xfId="0" applyNumberFormat="1" applyFont="1" applyBorder="1" applyAlignment="1">
      <alignment horizontal="center" vertical="center"/>
    </xf>
    <xf numFmtId="165" fontId="14" fillId="0" borderId="8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14" fillId="3" borderId="8" xfId="0" applyFont="1" applyFill="1" applyBorder="1" applyAlignment="1">
      <alignment vertical="center"/>
    </xf>
    <xf numFmtId="0" fontId="14" fillId="3" borderId="8" xfId="0" applyFont="1" applyFill="1" applyBorder="1"/>
    <xf numFmtId="9" fontId="14" fillId="3" borderId="8" xfId="0" applyNumberFormat="1" applyFont="1" applyFill="1" applyBorder="1" applyAlignment="1">
      <alignment horizontal="center" vertical="center"/>
    </xf>
    <xf numFmtId="165" fontId="14" fillId="3" borderId="8" xfId="0" applyNumberFormat="1" applyFont="1" applyFill="1" applyBorder="1" applyAlignment="1">
      <alignment horizontal="center" vertical="center"/>
    </xf>
    <xf numFmtId="0" fontId="0" fillId="3" borderId="0" xfId="0" applyFill="1"/>
    <xf numFmtId="0" fontId="14" fillId="3" borderId="8" xfId="11" applyFont="1" applyFill="1" applyBorder="1" applyAlignment="1">
      <alignment horizontal="center" vertical="center" wrapText="1"/>
    </xf>
    <xf numFmtId="0" fontId="5" fillId="0" borderId="0" xfId="0" applyFont="1"/>
    <xf numFmtId="0" fontId="14" fillId="3" borderId="8" xfId="7" applyFont="1" applyFill="1" applyBorder="1" applyAlignment="1">
      <alignment vertical="center" wrapText="1"/>
    </xf>
    <xf numFmtId="165" fontId="15" fillId="0" borderId="8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/>
    <xf numFmtId="0" fontId="14" fillId="3" borderId="10" xfId="11" applyFont="1" applyFill="1" applyBorder="1" applyAlignment="1">
      <alignment horizontal="center" vertical="center" wrapText="1"/>
    </xf>
    <xf numFmtId="165" fontId="15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8" fillId="3" borderId="8" xfId="0" applyFont="1" applyFill="1" applyBorder="1" applyAlignment="1" applyProtection="1">
      <alignment horizontal="center" vertical="center" wrapText="1"/>
      <protection locked="0"/>
    </xf>
    <xf numFmtId="0" fontId="19" fillId="3" borderId="8" xfId="13" applyFont="1" applyFill="1" applyBorder="1" applyAlignment="1" applyProtection="1">
      <alignment vertical="center" wrapText="1"/>
    </xf>
    <xf numFmtId="0" fontId="19" fillId="3" borderId="9" xfId="13" applyFont="1" applyFill="1" applyBorder="1" applyAlignment="1" applyProtection="1">
      <alignment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justify" vertical="center" wrapText="1"/>
    </xf>
    <xf numFmtId="9" fontId="14" fillId="0" borderId="10" xfId="0" applyNumberFormat="1" applyFont="1" applyBorder="1" applyAlignment="1">
      <alignment horizontal="center" vertical="center"/>
    </xf>
    <xf numFmtId="0" fontId="14" fillId="3" borderId="8" xfId="13" applyFont="1" applyFill="1" applyBorder="1" applyAlignment="1" applyProtection="1">
      <alignment vertical="center" wrapText="1"/>
    </xf>
    <xf numFmtId="0" fontId="14" fillId="3" borderId="8" xfId="0" applyFont="1" applyFill="1" applyBorder="1" applyAlignment="1">
      <alignment vertical="center" wrapText="1"/>
    </xf>
    <xf numFmtId="0" fontId="14" fillId="0" borderId="9" xfId="0" applyFont="1" applyBorder="1" applyAlignment="1">
      <alignment horizontal="left" wrapText="1"/>
    </xf>
    <xf numFmtId="165" fontId="12" fillId="4" borderId="2" xfId="0" applyNumberFormat="1" applyFont="1" applyFill="1" applyBorder="1" applyAlignment="1">
      <alignment horizontal="center"/>
    </xf>
    <xf numFmtId="165" fontId="12" fillId="4" borderId="12" xfId="0" applyNumberFormat="1" applyFont="1" applyFill="1" applyBorder="1" applyAlignment="1">
      <alignment horizontal="center"/>
    </xf>
    <xf numFmtId="165" fontId="12" fillId="4" borderId="13" xfId="0" applyNumberFormat="1" applyFont="1" applyFill="1" applyBorder="1" applyAlignment="1">
      <alignment horizontal="center"/>
    </xf>
    <xf numFmtId="0" fontId="14" fillId="5" borderId="8" xfId="0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17" fillId="4" borderId="8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</cellXfs>
  <cellStyles count="20">
    <cellStyle name="Dobre 1" xfId="1" xr:uid="{00000000-0005-0000-0000-000006000000}"/>
    <cellStyle name="Kategoria Pilota danych" xfId="2" xr:uid="{00000000-0005-0000-0000-000007000000}"/>
    <cellStyle name="Nagłówek 1 1" xfId="3" xr:uid="{00000000-0005-0000-0000-000008000000}"/>
    <cellStyle name="Nagłówek 3 2" xfId="4" xr:uid="{00000000-0005-0000-0000-000009000000}"/>
    <cellStyle name="Narożnik Pilota danych" xfId="5" xr:uid="{00000000-0005-0000-0000-00000A000000}"/>
    <cellStyle name="Normalny" xfId="0" builtinId="0"/>
    <cellStyle name="Normalny 2" xfId="6" xr:uid="{00000000-0005-0000-0000-00000B000000}"/>
    <cellStyle name="Normalny 2 2" xfId="7" xr:uid="{00000000-0005-0000-0000-00000C000000}"/>
    <cellStyle name="Normalny 3" xfId="8" xr:uid="{00000000-0005-0000-0000-00000D000000}"/>
    <cellStyle name="Normalny 3 2" xfId="9" xr:uid="{00000000-0005-0000-0000-00000E000000}"/>
    <cellStyle name="Normalny 4" xfId="10" xr:uid="{00000000-0005-0000-0000-00000F000000}"/>
    <cellStyle name="Normalny_3.2_aesculapl" xfId="11" xr:uid="{00000000-0005-0000-0000-000010000000}"/>
    <cellStyle name="Pole Pilota danych" xfId="12" xr:uid="{00000000-0005-0000-0000-000011000000}"/>
    <cellStyle name="TableStyleLight1" xfId="13" xr:uid="{00000000-0005-0000-0000-000012000000}"/>
    <cellStyle name="Tytuł Pilota danych" xfId="14" xr:uid="{00000000-0005-0000-0000-000013000000}"/>
    <cellStyle name="Wartość Pilota danych" xfId="15" xr:uid="{00000000-0005-0000-0000-000014000000}"/>
    <cellStyle name="Wynik 1" xfId="16" xr:uid="{00000000-0005-0000-0000-000015000000}"/>
    <cellStyle name="Wynik 2" xfId="17" xr:uid="{00000000-0005-0000-0000-000016000000}"/>
    <cellStyle name="Wynik Pilota danych" xfId="18" xr:uid="{00000000-0005-0000-0000-000017000000}"/>
    <cellStyle name="Wynik2" xfId="19" xr:uid="{00000000-0005-0000-0000-000018000000}"/>
  </cellStyles>
  <dxfs count="2"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EE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CCFFFF"/>
      <rgbColor rgb="FFCCFFCC"/>
      <rgbColor rgb="FFFFFF99"/>
      <rgbColor rgb="FF99CCFF"/>
      <rgbColor rgb="FFFF9999"/>
      <rgbColor rgb="FFCC99FF"/>
      <rgbColor rgb="FFFFC7CE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6"/>
  <sheetViews>
    <sheetView tabSelected="1" zoomScaleNormal="100" zoomScalePageLayoutView="80" workbookViewId="0">
      <selection activeCell="E20" sqref="E20"/>
    </sheetView>
  </sheetViews>
  <sheetFormatPr defaultColWidth="8.7109375" defaultRowHeight="12.75" customHeight="1"/>
  <cols>
    <col min="1" max="1" width="3.42578125" style="1" customWidth="1"/>
    <col min="2" max="2" width="76.140625" customWidth="1"/>
    <col min="3" max="3" width="17.85546875" customWidth="1"/>
    <col min="4" max="4" width="18.28515625" customWidth="1"/>
    <col min="5" max="5" width="16.7109375" customWidth="1"/>
    <col min="6" max="6" width="5.140625" customWidth="1"/>
    <col min="7" max="7" width="9.28515625" style="1" customWidth="1"/>
    <col min="8" max="8" width="10.7109375" style="2" customWidth="1"/>
    <col min="9" max="9" width="5.140625" style="1" customWidth="1"/>
    <col min="10" max="10" width="13.5703125" customWidth="1"/>
    <col min="11" max="11" width="14.28515625" customWidth="1"/>
    <col min="12" max="12" width="16.140625" customWidth="1"/>
    <col min="13" max="13" width="13.85546875" customWidth="1"/>
    <col min="14" max="14" width="15" customWidth="1"/>
  </cols>
  <sheetData>
    <row r="1" spans="1:25">
      <c r="A1" s="60" t="s">
        <v>0</v>
      </c>
      <c r="B1" s="60"/>
      <c r="C1" s="3"/>
      <c r="D1" s="3"/>
      <c r="E1" s="3"/>
      <c r="F1" s="3"/>
      <c r="G1" s="4"/>
      <c r="I1" s="4"/>
      <c r="J1" s="3"/>
      <c r="K1" s="3"/>
      <c r="L1" s="3"/>
      <c r="M1" s="3"/>
      <c r="N1" s="3"/>
    </row>
    <row r="2" spans="1:25" ht="41.25" customHeight="1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25" ht="90" customHeight="1">
      <c r="A3" s="5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10" t="s">
        <v>7</v>
      </c>
      <c r="G3" s="10" t="s">
        <v>8</v>
      </c>
      <c r="H3" s="11" t="s">
        <v>9</v>
      </c>
      <c r="I3" s="12" t="s">
        <v>10</v>
      </c>
      <c r="J3" s="12" t="s">
        <v>11</v>
      </c>
      <c r="K3" s="13" t="s">
        <v>12</v>
      </c>
      <c r="L3" s="13" t="s">
        <v>13</v>
      </c>
      <c r="M3" s="13" t="s">
        <v>14</v>
      </c>
      <c r="N3" s="13" t="s">
        <v>15</v>
      </c>
    </row>
    <row r="4" spans="1:25">
      <c r="A4" s="14">
        <v>1</v>
      </c>
      <c r="B4" s="15">
        <v>4</v>
      </c>
      <c r="C4" s="15">
        <v>5</v>
      </c>
      <c r="D4" s="15">
        <v>6</v>
      </c>
      <c r="E4" s="15">
        <v>7</v>
      </c>
      <c r="F4" s="15">
        <v>8</v>
      </c>
      <c r="G4" s="15">
        <v>9</v>
      </c>
      <c r="H4" s="15">
        <v>11</v>
      </c>
      <c r="I4" s="15">
        <v>12</v>
      </c>
      <c r="J4" s="15">
        <v>13</v>
      </c>
      <c r="K4" s="15">
        <v>14</v>
      </c>
      <c r="L4" s="15">
        <v>15</v>
      </c>
      <c r="M4" s="15">
        <v>16</v>
      </c>
      <c r="N4" s="15">
        <v>17</v>
      </c>
    </row>
    <row r="5" spans="1:25" s="16" customFormat="1">
      <c r="A5" s="62" t="s">
        <v>16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25" s="3" customFormat="1" ht="71.25" customHeight="1">
      <c r="A6" s="17">
        <v>1</v>
      </c>
      <c r="B6" s="19" t="s">
        <v>17</v>
      </c>
      <c r="C6" s="20"/>
      <c r="D6" s="20"/>
      <c r="E6" s="21" t="s">
        <v>18</v>
      </c>
      <c r="F6" s="22" t="s">
        <v>19</v>
      </c>
      <c r="G6" s="57">
        <v>20</v>
      </c>
      <c r="H6" s="23"/>
      <c r="I6" s="24">
        <v>0.08</v>
      </c>
      <c r="J6" s="25">
        <f t="shared" ref="J6:J26" si="0">H6*I6</f>
        <v>0</v>
      </c>
      <c r="K6" s="25">
        <f t="shared" ref="K6:K26" si="1">H6+J6</f>
        <v>0</v>
      </c>
      <c r="L6" s="25">
        <f t="shared" ref="L6:L26" si="2">H6*G6</f>
        <v>0</v>
      </c>
      <c r="M6" s="25">
        <f t="shared" ref="M6:M26" si="3">L6*I6</f>
        <v>0</v>
      </c>
      <c r="N6" s="25">
        <f t="shared" ref="N6:N26" si="4">L6+M6</f>
        <v>0</v>
      </c>
    </row>
    <row r="7" spans="1:25" s="28" customFormat="1" ht="43.5" customHeight="1">
      <c r="A7" s="17">
        <v>2</v>
      </c>
      <c r="B7" s="26" t="s">
        <v>20</v>
      </c>
      <c r="C7" s="20"/>
      <c r="D7" s="20"/>
      <c r="E7" s="27" t="s">
        <v>21</v>
      </c>
      <c r="F7" s="22" t="s">
        <v>19</v>
      </c>
      <c r="G7" s="57">
        <v>20</v>
      </c>
      <c r="H7" s="23"/>
      <c r="I7" s="24">
        <v>0.08</v>
      </c>
      <c r="J7" s="25">
        <f t="shared" si="0"/>
        <v>0</v>
      </c>
      <c r="K7" s="25">
        <f t="shared" si="1"/>
        <v>0</v>
      </c>
      <c r="L7" s="25">
        <f t="shared" si="2"/>
        <v>0</v>
      </c>
      <c r="M7" s="25">
        <f t="shared" si="3"/>
        <v>0</v>
      </c>
      <c r="N7" s="25">
        <f t="shared" si="4"/>
        <v>0</v>
      </c>
    </row>
    <row r="8" spans="1:25" s="28" customFormat="1" ht="24" customHeight="1">
      <c r="A8" s="18">
        <v>3</v>
      </c>
      <c r="B8" s="29" t="s">
        <v>22</v>
      </c>
      <c r="C8" s="30"/>
      <c r="D8" s="30"/>
      <c r="E8" s="21" t="s">
        <v>23</v>
      </c>
      <c r="F8" s="22" t="s">
        <v>19</v>
      </c>
      <c r="G8" s="57">
        <v>100</v>
      </c>
      <c r="H8" s="23"/>
      <c r="I8" s="31">
        <v>0.08</v>
      </c>
      <c r="J8" s="32">
        <f t="shared" si="0"/>
        <v>0</v>
      </c>
      <c r="K8" s="32">
        <f t="shared" si="1"/>
        <v>0</v>
      </c>
      <c r="L8" s="32">
        <f t="shared" si="2"/>
        <v>0</v>
      </c>
      <c r="M8" s="32">
        <f t="shared" si="3"/>
        <v>0</v>
      </c>
      <c r="N8" s="32">
        <f t="shared" si="4"/>
        <v>0</v>
      </c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s="28" customFormat="1" ht="25.5">
      <c r="A9" s="18">
        <v>4</v>
      </c>
      <c r="B9" s="19" t="s">
        <v>48</v>
      </c>
      <c r="C9" s="30"/>
      <c r="D9" s="30"/>
      <c r="E9" s="21" t="s">
        <v>18</v>
      </c>
      <c r="F9" s="55" t="s">
        <v>51</v>
      </c>
      <c r="G9" s="57">
        <v>2</v>
      </c>
      <c r="H9" s="23"/>
      <c r="I9" s="31">
        <v>0.08</v>
      </c>
      <c r="J9" s="32">
        <f t="shared" si="0"/>
        <v>0</v>
      </c>
      <c r="K9" s="32">
        <f t="shared" si="1"/>
        <v>0</v>
      </c>
      <c r="L9" s="32">
        <f t="shared" si="2"/>
        <v>0</v>
      </c>
      <c r="M9" s="32">
        <f t="shared" si="3"/>
        <v>0</v>
      </c>
      <c r="N9" s="32">
        <f t="shared" si="4"/>
        <v>0</v>
      </c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s="33" customFormat="1" ht="38.25">
      <c r="A10" s="18">
        <v>5</v>
      </c>
      <c r="B10" s="19" t="s">
        <v>47</v>
      </c>
      <c r="C10" s="30"/>
      <c r="D10" s="30"/>
      <c r="E10" s="34" t="s">
        <v>18</v>
      </c>
      <c r="F10" s="55" t="s">
        <v>51</v>
      </c>
      <c r="G10" s="17">
        <v>1</v>
      </c>
      <c r="H10" s="23"/>
      <c r="I10" s="31">
        <v>0.08</v>
      </c>
      <c r="J10" s="32">
        <f t="shared" si="0"/>
        <v>0</v>
      </c>
      <c r="K10" s="32">
        <f t="shared" si="1"/>
        <v>0</v>
      </c>
      <c r="L10" s="32">
        <f t="shared" si="2"/>
        <v>0</v>
      </c>
      <c r="M10" s="32">
        <f t="shared" si="3"/>
        <v>0</v>
      </c>
      <c r="N10" s="32">
        <f t="shared" si="4"/>
        <v>0</v>
      </c>
    </row>
    <row r="11" spans="1:25" s="35" customFormat="1" ht="25.5">
      <c r="A11" s="17">
        <v>6</v>
      </c>
      <c r="B11" s="36" t="s">
        <v>49</v>
      </c>
      <c r="C11" s="20"/>
      <c r="D11" s="20"/>
      <c r="E11" s="34" t="s">
        <v>24</v>
      </c>
      <c r="F11" s="22" t="s">
        <v>19</v>
      </c>
      <c r="G11" s="57">
        <v>50</v>
      </c>
      <c r="H11" s="23"/>
      <c r="I11" s="24">
        <v>0.08</v>
      </c>
      <c r="J11" s="25">
        <f t="shared" si="0"/>
        <v>0</v>
      </c>
      <c r="K11" s="25">
        <f t="shared" si="1"/>
        <v>0</v>
      </c>
      <c r="L11" s="25">
        <f t="shared" si="2"/>
        <v>0</v>
      </c>
      <c r="M11" s="25">
        <f t="shared" si="3"/>
        <v>0</v>
      </c>
      <c r="N11" s="25">
        <f t="shared" si="4"/>
        <v>0</v>
      </c>
    </row>
    <row r="12" spans="1:25" s="35" customFormat="1" ht="25.5">
      <c r="A12" s="17">
        <v>7</v>
      </c>
      <c r="B12" s="19" t="s">
        <v>50</v>
      </c>
      <c r="C12" s="20"/>
      <c r="D12" s="20"/>
      <c r="E12" s="34" t="s">
        <v>24</v>
      </c>
      <c r="F12" s="22" t="s">
        <v>19</v>
      </c>
      <c r="G12" s="57">
        <v>25</v>
      </c>
      <c r="H12" s="23"/>
      <c r="I12" s="24">
        <v>0.08</v>
      </c>
      <c r="J12" s="25">
        <f t="shared" si="0"/>
        <v>0</v>
      </c>
      <c r="K12" s="25">
        <f t="shared" si="1"/>
        <v>0</v>
      </c>
      <c r="L12" s="25">
        <f t="shared" si="2"/>
        <v>0</v>
      </c>
      <c r="M12" s="25">
        <f t="shared" si="3"/>
        <v>0</v>
      </c>
      <c r="N12" s="25">
        <f t="shared" si="4"/>
        <v>0</v>
      </c>
    </row>
    <row r="13" spans="1:25" s="35" customFormat="1" ht="38.25">
      <c r="A13" s="17">
        <v>8</v>
      </c>
      <c r="B13" s="36" t="s">
        <v>25</v>
      </c>
      <c r="C13" s="20"/>
      <c r="D13" s="20"/>
      <c r="E13" s="27" t="s">
        <v>24</v>
      </c>
      <c r="F13" s="22" t="s">
        <v>19</v>
      </c>
      <c r="G13" s="57">
        <v>50</v>
      </c>
      <c r="H13" s="37"/>
      <c r="I13" s="24">
        <v>0.08</v>
      </c>
      <c r="J13" s="25">
        <f t="shared" si="0"/>
        <v>0</v>
      </c>
      <c r="K13" s="25">
        <f t="shared" si="1"/>
        <v>0</v>
      </c>
      <c r="L13" s="25">
        <f t="shared" si="2"/>
        <v>0</v>
      </c>
      <c r="M13" s="25">
        <f t="shared" si="3"/>
        <v>0</v>
      </c>
      <c r="N13" s="25">
        <f t="shared" si="4"/>
        <v>0</v>
      </c>
    </row>
    <row r="14" spans="1:25" s="35" customFormat="1" ht="25.5" customHeight="1">
      <c r="A14" s="38">
        <v>9</v>
      </c>
      <c r="B14" s="36" t="s">
        <v>26</v>
      </c>
      <c r="C14" s="39"/>
      <c r="D14" s="39"/>
      <c r="E14" s="40" t="s">
        <v>18</v>
      </c>
      <c r="F14" s="22" t="s">
        <v>19</v>
      </c>
      <c r="G14" s="58">
        <v>50</v>
      </c>
      <c r="H14" s="41"/>
      <c r="I14" s="24">
        <v>0.08</v>
      </c>
      <c r="J14" s="25">
        <f t="shared" si="0"/>
        <v>0</v>
      </c>
      <c r="K14" s="25">
        <f t="shared" si="1"/>
        <v>0</v>
      </c>
      <c r="L14" s="25">
        <f t="shared" si="2"/>
        <v>0</v>
      </c>
      <c r="M14" s="25">
        <f t="shared" si="3"/>
        <v>0</v>
      </c>
      <c r="N14" s="25">
        <f t="shared" si="4"/>
        <v>0</v>
      </c>
    </row>
    <row r="15" spans="1:25" ht="25.5">
      <c r="A15" s="38">
        <v>10</v>
      </c>
      <c r="B15" s="36" t="s">
        <v>27</v>
      </c>
      <c r="C15" s="20"/>
      <c r="D15" s="20"/>
      <c r="E15" s="27" t="s">
        <v>24</v>
      </c>
      <c r="F15" s="22" t="s">
        <v>19</v>
      </c>
      <c r="G15" s="58">
        <v>1</v>
      </c>
      <c r="H15" s="41"/>
      <c r="I15" s="24">
        <v>0.08</v>
      </c>
      <c r="J15" s="25">
        <f t="shared" si="0"/>
        <v>0</v>
      </c>
      <c r="K15" s="25">
        <f t="shared" si="1"/>
        <v>0</v>
      </c>
      <c r="L15" s="25">
        <f t="shared" si="2"/>
        <v>0</v>
      </c>
      <c r="M15" s="25">
        <f t="shared" si="3"/>
        <v>0</v>
      </c>
      <c r="N15" s="25">
        <f t="shared" si="4"/>
        <v>0</v>
      </c>
    </row>
    <row r="16" spans="1:25" s="42" customFormat="1" ht="25.5">
      <c r="A16" s="38">
        <v>11</v>
      </c>
      <c r="B16" s="36" t="s">
        <v>28</v>
      </c>
      <c r="C16" s="39"/>
      <c r="D16" s="39"/>
      <c r="E16" s="27" t="s">
        <v>24</v>
      </c>
      <c r="F16" s="22" t="s">
        <v>19</v>
      </c>
      <c r="G16" s="58">
        <v>1</v>
      </c>
      <c r="H16" s="41"/>
      <c r="I16" s="24">
        <v>0.08</v>
      </c>
      <c r="J16" s="25">
        <f t="shared" si="0"/>
        <v>0</v>
      </c>
      <c r="K16" s="25">
        <f t="shared" si="1"/>
        <v>0</v>
      </c>
      <c r="L16" s="25">
        <f t="shared" si="2"/>
        <v>0</v>
      </c>
      <c r="M16" s="25">
        <f t="shared" si="3"/>
        <v>0</v>
      </c>
      <c r="N16" s="25">
        <f t="shared" si="4"/>
        <v>0</v>
      </c>
    </row>
    <row r="17" spans="1:14" s="42" customFormat="1" ht="25.5">
      <c r="A17" s="38">
        <v>12</v>
      </c>
      <c r="B17" s="36" t="s">
        <v>29</v>
      </c>
      <c r="C17" s="39"/>
      <c r="D17" s="39"/>
      <c r="E17" s="27" t="s">
        <v>24</v>
      </c>
      <c r="F17" s="43" t="s">
        <v>30</v>
      </c>
      <c r="G17" s="58">
        <v>15</v>
      </c>
      <c r="H17" s="41"/>
      <c r="I17" s="24">
        <v>0.08</v>
      </c>
      <c r="J17" s="25">
        <f t="shared" si="0"/>
        <v>0</v>
      </c>
      <c r="K17" s="25">
        <f t="shared" si="1"/>
        <v>0</v>
      </c>
      <c r="L17" s="25">
        <f t="shared" si="2"/>
        <v>0</v>
      </c>
      <c r="M17" s="25">
        <f t="shared" si="3"/>
        <v>0</v>
      </c>
      <c r="N17" s="25">
        <f t="shared" si="4"/>
        <v>0</v>
      </c>
    </row>
    <row r="18" spans="1:14" s="42" customFormat="1" ht="38.25">
      <c r="A18" s="38">
        <v>13</v>
      </c>
      <c r="B18" s="36" t="s">
        <v>31</v>
      </c>
      <c r="C18" s="39"/>
      <c r="D18" s="39"/>
      <c r="E18" s="21" t="s">
        <v>32</v>
      </c>
      <c r="F18" s="22" t="s">
        <v>19</v>
      </c>
      <c r="G18" s="58">
        <v>50</v>
      </c>
      <c r="H18" s="41"/>
      <c r="I18" s="24">
        <v>0.08</v>
      </c>
      <c r="J18" s="25">
        <f t="shared" si="0"/>
        <v>0</v>
      </c>
      <c r="K18" s="25">
        <f t="shared" si="1"/>
        <v>0</v>
      </c>
      <c r="L18" s="25">
        <f t="shared" si="2"/>
        <v>0</v>
      </c>
      <c r="M18" s="25">
        <f t="shared" si="3"/>
        <v>0</v>
      </c>
      <c r="N18" s="25">
        <f t="shared" si="4"/>
        <v>0</v>
      </c>
    </row>
    <row r="19" spans="1:14" s="42" customFormat="1" ht="38.25">
      <c r="A19" s="38">
        <v>14</v>
      </c>
      <c r="B19" s="36" t="s">
        <v>33</v>
      </c>
      <c r="C19" s="39"/>
      <c r="D19" s="39"/>
      <c r="E19" s="27" t="s">
        <v>24</v>
      </c>
      <c r="F19" s="22" t="s">
        <v>19</v>
      </c>
      <c r="G19" s="58">
        <v>150</v>
      </c>
      <c r="H19" s="41"/>
      <c r="I19" s="24">
        <v>0.08</v>
      </c>
      <c r="J19" s="25">
        <f t="shared" si="0"/>
        <v>0</v>
      </c>
      <c r="K19" s="25">
        <f t="shared" si="1"/>
        <v>0</v>
      </c>
      <c r="L19" s="25">
        <f t="shared" si="2"/>
        <v>0</v>
      </c>
      <c r="M19" s="25">
        <f t="shared" si="3"/>
        <v>0</v>
      </c>
      <c r="N19" s="25">
        <f t="shared" si="4"/>
        <v>0</v>
      </c>
    </row>
    <row r="20" spans="1:14" s="42" customFormat="1" ht="63.75">
      <c r="A20" s="38">
        <v>15</v>
      </c>
      <c r="B20" s="44" t="s">
        <v>34</v>
      </c>
      <c r="C20" s="39"/>
      <c r="D20" s="39"/>
      <c r="E20" s="27" t="s">
        <v>35</v>
      </c>
      <c r="F20" s="22" t="s">
        <v>19</v>
      </c>
      <c r="G20" s="58">
        <v>20</v>
      </c>
      <c r="H20" s="41"/>
      <c r="I20" s="24">
        <v>0.08</v>
      </c>
      <c r="J20" s="25">
        <f t="shared" si="0"/>
        <v>0</v>
      </c>
      <c r="K20" s="25">
        <f t="shared" si="1"/>
        <v>0</v>
      </c>
      <c r="L20" s="25">
        <f t="shared" si="2"/>
        <v>0</v>
      </c>
      <c r="M20" s="25">
        <f t="shared" si="3"/>
        <v>0</v>
      </c>
      <c r="N20" s="25">
        <f t="shared" si="4"/>
        <v>0</v>
      </c>
    </row>
    <row r="21" spans="1:14" s="42" customFormat="1" ht="51">
      <c r="A21" s="38">
        <v>16</v>
      </c>
      <c r="B21" s="45" t="s">
        <v>36</v>
      </c>
      <c r="C21" s="39"/>
      <c r="D21" s="39"/>
      <c r="E21" s="46" t="s">
        <v>35</v>
      </c>
      <c r="F21" s="22" t="s">
        <v>19</v>
      </c>
      <c r="G21" s="58">
        <v>400</v>
      </c>
      <c r="H21" s="41"/>
      <c r="I21" s="24">
        <v>0.08</v>
      </c>
      <c r="J21" s="25">
        <f t="shared" si="0"/>
        <v>0</v>
      </c>
      <c r="K21" s="25">
        <f t="shared" si="1"/>
        <v>0</v>
      </c>
      <c r="L21" s="25">
        <f t="shared" si="2"/>
        <v>0</v>
      </c>
      <c r="M21" s="25">
        <f t="shared" si="3"/>
        <v>0</v>
      </c>
      <c r="N21" s="25">
        <f t="shared" si="4"/>
        <v>0</v>
      </c>
    </row>
    <row r="22" spans="1:14" s="42" customFormat="1" ht="89.25">
      <c r="A22" s="38">
        <v>17</v>
      </c>
      <c r="B22" s="47" t="s">
        <v>37</v>
      </c>
      <c r="C22" s="39"/>
      <c r="D22" s="39"/>
      <c r="E22" s="46" t="s">
        <v>38</v>
      </c>
      <c r="F22" s="22" t="s">
        <v>19</v>
      </c>
      <c r="G22" s="58">
        <v>6</v>
      </c>
      <c r="H22" s="41"/>
      <c r="I22" s="48">
        <v>0.08</v>
      </c>
      <c r="J22" s="25">
        <f t="shared" si="0"/>
        <v>0</v>
      </c>
      <c r="K22" s="25">
        <f t="shared" si="1"/>
        <v>0</v>
      </c>
      <c r="L22" s="25">
        <f t="shared" si="2"/>
        <v>0</v>
      </c>
      <c r="M22" s="25">
        <f t="shared" si="3"/>
        <v>0</v>
      </c>
      <c r="N22" s="25">
        <f t="shared" si="4"/>
        <v>0</v>
      </c>
    </row>
    <row r="23" spans="1:14" s="42" customFormat="1" ht="51">
      <c r="A23" s="38">
        <v>18</v>
      </c>
      <c r="B23" s="49" t="s">
        <v>39</v>
      </c>
      <c r="C23" s="39"/>
      <c r="D23" s="39"/>
      <c r="E23" s="46" t="s">
        <v>23</v>
      </c>
      <c r="F23" s="22" t="s">
        <v>19</v>
      </c>
      <c r="G23" s="58">
        <v>30</v>
      </c>
      <c r="H23" s="41"/>
      <c r="I23" s="48">
        <v>0.08</v>
      </c>
      <c r="J23" s="25">
        <f t="shared" si="0"/>
        <v>0</v>
      </c>
      <c r="K23" s="25">
        <f t="shared" si="1"/>
        <v>0</v>
      </c>
      <c r="L23" s="25">
        <f t="shared" si="2"/>
        <v>0</v>
      </c>
      <c r="M23" s="25">
        <f t="shared" si="3"/>
        <v>0</v>
      </c>
      <c r="N23" s="25">
        <f t="shared" si="4"/>
        <v>0</v>
      </c>
    </row>
    <row r="24" spans="1:14" s="42" customFormat="1" ht="51">
      <c r="A24" s="38">
        <v>19</v>
      </c>
      <c r="B24" s="49" t="s">
        <v>40</v>
      </c>
      <c r="C24" s="39"/>
      <c r="D24" s="39"/>
      <c r="E24" s="46" t="s">
        <v>41</v>
      </c>
      <c r="F24" s="22" t="s">
        <v>19</v>
      </c>
      <c r="G24" s="58">
        <v>150</v>
      </c>
      <c r="H24" s="41"/>
      <c r="I24" s="48">
        <v>0.08</v>
      </c>
      <c r="J24" s="25">
        <f t="shared" si="0"/>
        <v>0</v>
      </c>
      <c r="K24" s="25">
        <f t="shared" si="1"/>
        <v>0</v>
      </c>
      <c r="L24" s="25">
        <f t="shared" si="2"/>
        <v>0</v>
      </c>
      <c r="M24" s="25">
        <f t="shared" si="3"/>
        <v>0</v>
      </c>
      <c r="N24" s="25">
        <f t="shared" si="4"/>
        <v>0</v>
      </c>
    </row>
    <row r="25" spans="1:14" s="42" customFormat="1" ht="25.5">
      <c r="A25" s="38">
        <v>20</v>
      </c>
      <c r="B25" s="50" t="s">
        <v>42</v>
      </c>
      <c r="C25" s="39"/>
      <c r="D25" s="39"/>
      <c r="E25" s="46" t="s">
        <v>43</v>
      </c>
      <c r="F25" s="22" t="s">
        <v>19</v>
      </c>
      <c r="G25" s="58">
        <v>700</v>
      </c>
      <c r="H25" s="41"/>
      <c r="I25" s="24">
        <v>0.08</v>
      </c>
      <c r="J25" s="25">
        <f t="shared" si="0"/>
        <v>0</v>
      </c>
      <c r="K25" s="25">
        <f t="shared" si="1"/>
        <v>0</v>
      </c>
      <c r="L25" s="25">
        <f t="shared" si="2"/>
        <v>0</v>
      </c>
      <c r="M25" s="25">
        <f t="shared" si="3"/>
        <v>0</v>
      </c>
      <c r="N25" s="25">
        <f t="shared" si="4"/>
        <v>0</v>
      </c>
    </row>
    <row r="26" spans="1:14" s="42" customFormat="1" ht="63.75">
      <c r="A26" s="38">
        <v>21</v>
      </c>
      <c r="B26" s="51" t="s">
        <v>44</v>
      </c>
      <c r="C26" s="27"/>
      <c r="D26" s="43"/>
      <c r="E26" s="27" t="s">
        <v>32</v>
      </c>
      <c r="F26" s="43" t="s">
        <v>19</v>
      </c>
      <c r="G26" s="57">
        <v>650</v>
      </c>
      <c r="H26" s="37"/>
      <c r="I26" s="24">
        <v>0.08</v>
      </c>
      <c r="J26" s="25">
        <f t="shared" si="0"/>
        <v>0</v>
      </c>
      <c r="K26" s="25">
        <f t="shared" si="1"/>
        <v>0</v>
      </c>
      <c r="L26" s="25">
        <f t="shared" si="2"/>
        <v>0</v>
      </c>
      <c r="M26" s="25">
        <f t="shared" si="3"/>
        <v>0</v>
      </c>
      <c r="N26" s="25">
        <f t="shared" si="4"/>
        <v>0</v>
      </c>
    </row>
    <row r="27" spans="1:14">
      <c r="A27" s="63" t="s">
        <v>45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52">
        <f>SUM(L6:L26)</f>
        <v>0</v>
      </c>
      <c r="M27" s="53">
        <f>SUM(M6:M26)</f>
        <v>0</v>
      </c>
      <c r="N27" s="54">
        <f>SUM(N6:N26)</f>
        <v>0</v>
      </c>
    </row>
    <row r="28" spans="1:14">
      <c r="A28" s="64"/>
      <c r="B28" s="64"/>
      <c r="C28" s="64"/>
      <c r="D28" s="64"/>
      <c r="E28" s="65"/>
      <c r="F28" s="65"/>
      <c r="G28" s="65"/>
      <c r="H28" s="65"/>
      <c r="I28" s="65"/>
      <c r="J28" s="65"/>
      <c r="K28" s="65"/>
      <c r="L28" s="65"/>
      <c r="M28" s="65"/>
      <c r="N28" s="65"/>
    </row>
    <row r="29" spans="1:14" ht="15" customHeight="1">
      <c r="A29" s="66" t="s">
        <v>46</v>
      </c>
      <c r="B29" s="66"/>
      <c r="C29" s="66"/>
      <c r="D29" s="66"/>
      <c r="E29" s="65"/>
      <c r="F29" s="65"/>
      <c r="G29" s="65"/>
      <c r="H29" s="65"/>
      <c r="I29" s="65"/>
      <c r="J29" s="65"/>
      <c r="K29" s="65"/>
      <c r="L29" s="65"/>
      <c r="M29" s="65"/>
      <c r="N29" s="65"/>
    </row>
    <row r="30" spans="1:14">
      <c r="A30" s="66"/>
      <c r="B30" s="66"/>
      <c r="C30" s="66"/>
      <c r="D30" s="66"/>
      <c r="E30" s="65"/>
      <c r="F30" s="65"/>
      <c r="G30" s="65"/>
      <c r="H30" s="65"/>
      <c r="I30" s="65"/>
      <c r="J30" s="65"/>
      <c r="K30" s="65"/>
      <c r="L30" s="65"/>
      <c r="M30" s="65"/>
      <c r="N30" s="65"/>
    </row>
    <row r="31" spans="1:14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</row>
    <row r="32" spans="1:14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</row>
    <row r="33" spans="1:14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</row>
    <row r="34" spans="1:14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</row>
    <row r="35" spans="1:14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</row>
    <row r="36" spans="1:14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</row>
    <row r="37" spans="1:14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</row>
    <row r="38" spans="1:14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</row>
    <row r="39" spans="1:14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</row>
    <row r="40" spans="1:14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</row>
    <row r="41" spans="1:14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</row>
    <row r="42" spans="1:14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</row>
    <row r="43" spans="1:14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</row>
    <row r="44" spans="1:14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</row>
    <row r="45" spans="1:14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</row>
    <row r="46" spans="1:14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</row>
    <row r="47" spans="1:14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</row>
    <row r="48" spans="1:14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</row>
    <row r="49" spans="1:14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</row>
    <row r="50" spans="1:14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</row>
    <row r="51" spans="1:14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</row>
    <row r="52" spans="1:14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</row>
    <row r="53" spans="1:14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</row>
    <row r="54" spans="1:14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</row>
    <row r="55" spans="1:14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</row>
    <row r="56" spans="1:14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</row>
    <row r="57" spans="1:14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</row>
    <row r="58" spans="1:14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</row>
    <row r="59" spans="1:14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</row>
    <row r="64" spans="1:14">
      <c r="B64" s="56"/>
    </row>
    <row r="65" spans="2:8" customFormat="1">
      <c r="H65" s="2"/>
    </row>
    <row r="66" spans="2:8" customFormat="1">
      <c r="B66" s="3"/>
      <c r="H66" s="2"/>
    </row>
  </sheetData>
  <autoFilter ref="A3:Y27" xr:uid="{00000000-0009-0000-0000-000000000000}"/>
  <mergeCells count="8">
    <mergeCell ref="A31:N59"/>
    <mergeCell ref="A1:B1"/>
    <mergeCell ref="A2:N2"/>
    <mergeCell ref="A5:N5"/>
    <mergeCell ref="A27:K27"/>
    <mergeCell ref="A28:D28"/>
    <mergeCell ref="E28:N30"/>
    <mergeCell ref="A29:D30"/>
  </mergeCells>
  <conditionalFormatting sqref="B24">
    <cfRule type="duplicateValues" dxfId="1" priority="4"/>
  </conditionalFormatting>
  <conditionalFormatting sqref="B64">
    <cfRule type="duplicateValues" dxfId="0" priority="2"/>
  </conditionalFormatting>
  <printOptions horizontalCentered="1"/>
  <pageMargins left="0.23611111111111099" right="0.15763888888888899" top="0.39374999999999999" bottom="0.39374999999999999" header="0.511811023622047" footer="0.511811023622047"/>
  <pageSetup paperSize="8" scale="8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ZAŁĄCZNIK NR 1</vt:lpstr>
      <vt:lpstr>'ZAŁĄCZNIK NR 1'!Obszar_wydruku</vt:lpstr>
      <vt:lpstr>'ZAŁĄCZNIK NR 1'!Tytuły_wydruku</vt:lpstr>
    </vt:vector>
  </TitlesOfParts>
  <Company>Szpital Marciniaka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pratuszniak</dc:creator>
  <dc:description/>
  <cp:lastModifiedBy>Joanna Czaplicka</cp:lastModifiedBy>
  <cp:revision>1</cp:revision>
  <cp:lastPrinted>2025-06-27T05:27:44Z</cp:lastPrinted>
  <dcterms:created xsi:type="dcterms:W3CDTF">2014-04-09T11:18:53Z</dcterms:created>
  <dcterms:modified xsi:type="dcterms:W3CDTF">2025-06-27T05:53:49Z</dcterms:modified>
  <dc:language>pl-PL</dc:language>
</cp:coreProperties>
</file>